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02b6bc05d87b6c3e/Documents/AMAP-POMPINAMBOUR/0_college_AMAP/Chèvres.2026/"/>
    </mc:Choice>
  </mc:AlternateContent>
  <xr:revisionPtr revIDLastSave="787" documentId="11_AD4D9D64A577C15A4A54184E989E7C545BDEDD8C" xr6:coauthVersionLast="47" xr6:coauthVersionMax="47" xr10:uidLastSave="{A916F094-1DC9-43F1-A205-A96EC8B10519}"/>
  <bookViews>
    <workbookView xWindow="-30" yWindow="-18120" windowWidth="29040" windowHeight="17520" xr2:uid="{00000000-000D-0000-FFFF-FFFF00000000}"/>
  </bookViews>
  <sheets>
    <sheet name="Contrat chèvres 2026" sheetId="1" r:id="rId1"/>
  </sheets>
  <definedNames>
    <definedName name="_xlnm.Print_Area" localSheetId="0">'Contrat chèvres 2026'!$C$2:$L$81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3" i="1" l="1"/>
  <c r="I73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E48" i="1"/>
  <c r="K48" i="1"/>
  <c r="J48" i="1"/>
  <c r="I48" i="1"/>
  <c r="H48" i="1"/>
  <c r="G48" i="1"/>
  <c r="K47" i="1"/>
  <c r="J47" i="1"/>
  <c r="I47" i="1"/>
  <c r="H47" i="1"/>
  <c r="G47" i="1"/>
  <c r="E47" i="1"/>
  <c r="J29" i="1"/>
  <c r="J28" i="1"/>
  <c r="J27" i="1"/>
  <c r="J26" i="1"/>
  <c r="J25" i="1"/>
  <c r="J24" i="1"/>
  <c r="J23" i="1"/>
  <c r="J22" i="1"/>
  <c r="J21" i="1"/>
  <c r="J20" i="1"/>
  <c r="K29" i="1"/>
  <c r="K28" i="1"/>
  <c r="K27" i="1"/>
  <c r="K26" i="1"/>
  <c r="K25" i="1"/>
  <c r="K24" i="1"/>
  <c r="K23" i="1"/>
  <c r="K22" i="1"/>
  <c r="K21" i="1"/>
  <c r="I29" i="1"/>
  <c r="I28" i="1"/>
  <c r="I27" i="1"/>
  <c r="I26" i="1"/>
  <c r="I25" i="1"/>
  <c r="I24" i="1"/>
  <c r="I23" i="1"/>
  <c r="I22" i="1"/>
  <c r="I21" i="1"/>
  <c r="K20" i="1"/>
  <c r="I20" i="1"/>
  <c r="K65" i="1" l="1"/>
  <c r="J65" i="1"/>
  <c r="I65" i="1"/>
  <c r="I70" i="1"/>
  <c r="J70" i="1"/>
  <c r="K70" i="1"/>
  <c r="K69" i="1"/>
  <c r="I69" i="1"/>
  <c r="J69" i="1"/>
  <c r="K68" i="1"/>
  <c r="J68" i="1"/>
  <c r="I68" i="1"/>
  <c r="K67" i="1"/>
  <c r="J67" i="1"/>
  <c r="I67" i="1"/>
  <c r="K66" i="1"/>
  <c r="I66" i="1"/>
  <c r="J66" i="1"/>
  <c r="I64" i="1"/>
  <c r="K64" i="1"/>
  <c r="J64" i="1"/>
  <c r="K63" i="1"/>
  <c r="J63" i="1"/>
  <c r="I63" i="1"/>
  <c r="J62" i="1"/>
  <c r="K62" i="1"/>
  <c r="I62" i="1"/>
  <c r="K61" i="1"/>
  <c r="J61" i="1"/>
  <c r="I61" i="1"/>
  <c r="K31" i="1"/>
  <c r="I31" i="1"/>
  <c r="K72" i="1" l="1"/>
  <c r="I72" i="1"/>
</calcChain>
</file>

<file path=xl/sharedStrings.xml><?xml version="1.0" encoding="utf-8"?>
<sst xmlns="http://schemas.openxmlformats.org/spreadsheetml/2006/main" count="159" uniqueCount="58">
  <si>
    <t xml:space="preserve">Rond </t>
  </si>
  <si>
    <t>Rond aromatisé (tomate séchée basilic)</t>
  </si>
  <si>
    <t xml:space="preserve">Rond aromatisé (ail des ours) </t>
  </si>
  <si>
    <t xml:space="preserve">Rond aromatisé (poivron, Oignon) </t>
  </si>
  <si>
    <t>Buche cendré</t>
  </si>
  <si>
    <t>Pavé cendré</t>
  </si>
  <si>
    <t>Cœur piment</t>
  </si>
  <si>
    <t>Brique</t>
  </si>
  <si>
    <t>Palet</t>
  </si>
  <si>
    <t>Composition du
panier mensuel</t>
  </si>
  <si>
    <r>
      <t xml:space="preserve">Quantité
Demandée
</t>
    </r>
    <r>
      <rPr>
        <b/>
        <u/>
        <sz val="11"/>
        <color theme="1"/>
        <rFont val="Calibri"/>
        <family val="2"/>
        <scheme val="minor"/>
      </rPr>
      <t>Par distribution</t>
    </r>
    <r>
      <rPr>
        <sz val="11"/>
        <color theme="1"/>
        <rFont val="Calibri"/>
        <family val="2"/>
        <scheme val="minor"/>
      </rPr>
      <t xml:space="preserve">
( 1 / 2 / ..)</t>
    </r>
  </si>
  <si>
    <t>Frais</t>
  </si>
  <si>
    <t>Mi-frais</t>
  </si>
  <si>
    <r>
      <t xml:space="preserve">10,50 € + 3,50 € </t>
    </r>
    <r>
      <rPr>
        <sz val="8"/>
        <color rgb="FF000000"/>
        <rFont val="Calibri"/>
        <family val="2"/>
      </rPr>
      <t>(3+1 x 3,50€)</t>
    </r>
  </si>
  <si>
    <r>
      <t xml:space="preserve">12,00 € + 4,00 € </t>
    </r>
    <r>
      <rPr>
        <sz val="8"/>
        <color rgb="FF000000"/>
        <rFont val="Calibri"/>
        <family val="2"/>
      </rPr>
      <t>(3+1 x 4,00€)</t>
    </r>
  </si>
  <si>
    <r>
      <t xml:space="preserve">12,00 € + 4,00 € </t>
    </r>
    <r>
      <rPr>
        <sz val="8"/>
        <color rgb="FF000000"/>
        <rFont val="Calibri"/>
        <family val="2"/>
      </rPr>
      <t>(3+1  x 4,00€)</t>
    </r>
  </si>
  <si>
    <r>
      <t xml:space="preserve">19,50 € + 6,50 € </t>
    </r>
    <r>
      <rPr>
        <sz val="8"/>
        <color rgb="FF000000"/>
        <rFont val="Calibri"/>
        <family val="2"/>
      </rPr>
      <t>(3+1 x 6,50€)</t>
    </r>
  </si>
  <si>
    <r>
      <t xml:space="preserve">22,50 € + 7,50 € </t>
    </r>
    <r>
      <rPr>
        <sz val="8"/>
        <color rgb="FF000000"/>
        <rFont val="Calibri"/>
        <family val="2"/>
      </rPr>
      <t>(3+1 x 7,50€)</t>
    </r>
  </si>
  <si>
    <r>
      <t xml:space="preserve">15,00 € + 5,00 € </t>
    </r>
    <r>
      <rPr>
        <sz val="8"/>
        <color rgb="FF000000"/>
        <rFont val="Calibri"/>
        <family val="2"/>
      </rPr>
      <t>(3+1 x 5,00€)</t>
    </r>
  </si>
  <si>
    <r>
      <t xml:space="preserve">Rond aromatisé </t>
    </r>
    <r>
      <rPr>
        <b/>
        <sz val="10"/>
        <color rgb="FF00B050"/>
        <rFont val="Calibri"/>
        <family val="2"/>
      </rPr>
      <t>TOURNANT</t>
    </r>
    <r>
      <rPr>
        <sz val="10"/>
        <color rgb="FF000000"/>
        <rFont val="Calibri"/>
        <family val="2"/>
      </rPr>
      <t xml:space="preserve">
-  tomate  - Juillet et Octobre
-  ail des ours - Aout
-  poivron  - Septembre</t>
    </r>
  </si>
  <si>
    <t>Chèque n°1</t>
  </si>
  <si>
    <t>Chèque n°2</t>
  </si>
  <si>
    <t>+</t>
  </si>
  <si>
    <t>Montant (€)
(3+1 distributions)</t>
  </si>
  <si>
    <t>x
x
x
x</t>
  </si>
  <si>
    <t>x</t>
  </si>
  <si>
    <r>
      <rPr>
        <sz val="11"/>
        <color rgb="FFFF0000"/>
        <rFont val="Calibri"/>
        <family val="2"/>
        <scheme val="minor"/>
      </rPr>
      <t>Premier chèque</t>
    </r>
    <r>
      <rPr>
        <sz val="11"/>
        <color theme="1"/>
        <rFont val="Calibri"/>
        <family val="2"/>
        <scheme val="minor"/>
      </rPr>
      <t xml:space="preserve"> (3/4 livraisons)
</t>
    </r>
    <r>
      <rPr>
        <sz val="11"/>
        <color rgb="FFFF0000"/>
        <rFont val="Calibri"/>
        <family val="2"/>
        <scheme val="minor"/>
      </rPr>
      <t>Deuxième chèque</t>
    </r>
    <r>
      <rPr>
        <sz val="11"/>
        <color theme="1"/>
        <rFont val="Calibri"/>
        <family val="2"/>
        <scheme val="minor"/>
      </rPr>
      <t xml:space="preserve"> (1/4 livraison)  </t>
    </r>
  </si>
  <si>
    <t>Total de chaque chèque</t>
  </si>
  <si>
    <t>N°</t>
  </si>
  <si>
    <r>
      <t xml:space="preserve">Prix
(3+1 distributions)
</t>
    </r>
    <r>
      <rPr>
        <b/>
        <sz val="11"/>
        <color rgb="FFFF0000"/>
        <rFont val="Calibri"/>
        <family val="2"/>
        <scheme val="minor"/>
      </rPr>
      <t>Chèque n°1 + chèque n°2</t>
    </r>
  </si>
  <si>
    <t>N° 1234567890</t>
  </si>
  <si>
    <t>x
x</t>
  </si>
  <si>
    <t xml:space="preserve">x
</t>
  </si>
  <si>
    <t>Famille</t>
  </si>
  <si>
    <t>Portable</t>
  </si>
  <si>
    <t>Domicile</t>
  </si>
  <si>
    <t>Mail</t>
  </si>
  <si>
    <t>Exemplaire AMAP / Producteur</t>
  </si>
  <si>
    <t>Contrat d’engagement entre</t>
  </si>
  <si>
    <r>
      <rPr>
        <b/>
        <u/>
        <sz val="14"/>
        <color rgb="FF00B050"/>
        <rFont val="Calibri"/>
        <family val="2"/>
        <scheme val="minor"/>
      </rPr>
      <t>CONTRAT CHEVRES 2026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du 21 Juillet au 13 Octobre 2026 inclus</t>
    </r>
    <r>
      <rPr>
        <sz val="11"/>
        <color theme="1"/>
        <rFont val="Calibri"/>
        <family val="2"/>
        <scheme val="minor"/>
      </rPr>
      <t xml:space="preserve">
Contrat d’engagement pour </t>
    </r>
    <r>
      <rPr>
        <sz val="11"/>
        <color rgb="FFFF0000"/>
        <rFont val="Calibri"/>
        <family val="2"/>
        <scheme val="minor"/>
      </rPr>
      <t>4 livraisons</t>
    </r>
  </si>
  <si>
    <t xml:space="preserve">x
x
</t>
  </si>
  <si>
    <t>x
x
x</t>
  </si>
  <si>
    <t>Et Alison BOUTIN  (La Chevri’air) à 33670 CREON:</t>
  </si>
  <si>
    <t>* s’engagent à respecter la charte des Associations pour le Maintien d’une Agriculture Paysanne,
* s’engagent à apporter les paniers sur le lieu de distribution aux jours et heures convenus.</t>
  </si>
  <si>
    <t xml:space="preserve">Choix pour la composition du panier mensuel
</t>
  </si>
  <si>
    <t>Chèques établis à l’ordre de « ALISON BOUTIN »</t>
  </si>
  <si>
    <r>
      <rPr>
        <b/>
        <u/>
        <sz val="11"/>
        <color theme="1"/>
        <rFont val="Calibri"/>
        <family val="2"/>
        <scheme val="minor"/>
      </rPr>
      <t>DISTRIBUTION</t>
    </r>
    <r>
      <rPr>
        <sz val="11"/>
        <color theme="1"/>
        <rFont val="Calibri"/>
        <family val="2"/>
        <scheme val="minor"/>
      </rPr>
      <t xml:space="preserve">                   : De 18h00 à 19h30, Maison de Cadouin à Pompignac
</t>
    </r>
    <r>
      <rPr>
        <b/>
        <u/>
        <sz val="11"/>
        <color theme="1"/>
        <rFont val="Calibri"/>
        <family val="2"/>
        <scheme val="minor"/>
      </rPr>
      <t>Date des distributions</t>
    </r>
    <r>
      <rPr>
        <sz val="11"/>
        <color theme="1"/>
        <rFont val="Calibri"/>
        <family val="2"/>
        <scheme val="minor"/>
      </rPr>
      <t xml:space="preserve"> 	: Les mardis </t>
    </r>
    <r>
      <rPr>
        <b/>
        <sz val="11"/>
        <color rgb="FF00B050"/>
        <rFont val="Calibri"/>
        <family val="2"/>
        <scheme val="minor"/>
      </rPr>
      <t>21 juillet – 18 aout – 15 septembre – 13 Octobre</t>
    </r>
  </si>
  <si>
    <t>Signature du Consomm’acteur :</t>
  </si>
  <si>
    <t>Signature du Producteur :</t>
  </si>
  <si>
    <t>http://www.amap.pompignac.com/</t>
  </si>
  <si>
    <r>
      <t xml:space="preserve">AMAP Le Pompin’ambour  - association loi 1901 - </t>
    </r>
    <r>
      <rPr>
        <sz val="11"/>
        <color theme="4" tint="-0.249977111117893"/>
        <rFont val="Calibri"/>
        <family val="2"/>
        <scheme val="minor"/>
      </rPr>
      <t>lepompinambour@gmail.com</t>
    </r>
  </si>
  <si>
    <t>Exemplaire Amapien</t>
  </si>
  <si>
    <t>N° de chaque chèque (N°)</t>
  </si>
  <si>
    <r>
      <t xml:space="preserve">
* s’engage à respecter la charte des AMAP, à participer à la vie de l’AMAP </t>
    </r>
    <r>
      <rPr>
        <b/>
        <sz val="11"/>
        <color rgb="FFFF0000"/>
        <rFont val="Calibri"/>
        <family val="2"/>
        <scheme val="minor"/>
      </rPr>
      <t>en s’inscrivant au calendrier de permanence de distribution</t>
    </r>
    <r>
      <rPr>
        <sz val="11"/>
        <color theme="1"/>
        <rFont val="Calibri"/>
        <family val="2"/>
        <scheme val="minor"/>
      </rPr>
      <t xml:space="preserve">, et à être solidaire du producteur dans les aléas de la production
</t>
    </r>
  </si>
  <si>
    <r>
      <t xml:space="preserve">* s’engage à régler d’avance les paniers chèvres dont la composition est définie dans le tableau ci-après 
par </t>
    </r>
    <r>
      <rPr>
        <b/>
        <sz val="11"/>
        <color rgb="FFFF0000"/>
        <rFont val="Calibri"/>
        <family val="2"/>
        <scheme val="minor"/>
      </rPr>
      <t>2 chèques (Un pour 3 livraisons et un pour 1 livraison)</t>
    </r>
    <r>
      <rPr>
        <sz val="11"/>
        <color theme="1"/>
        <rFont val="Calibri"/>
        <family val="2"/>
        <scheme val="minor"/>
      </rPr>
      <t xml:space="preserve"> </t>
    </r>
  </si>
  <si>
    <t>https://xoyondo.com/dp/wn8dqsxz22g7k7y</t>
  </si>
  <si>
    <t>Le deuxième chèque ne sera encaissé que si la livraison d’Octobre peut être assurée en fonction de nos amies les chèvres</t>
  </si>
  <si>
    <t>* s’engage à venir récupérer les produits sur le lieu de distribution aux jours et heures convenus, et à participer à la distribution conformément à ses choix sur le sondage mis à sa disposition.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</si>
</sst>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0#&quot; &quot;##&quot; &quot;##&quot; &quot;##&quot; &quot;##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B05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Calibri"/>
      <family val="2"/>
    </font>
    <font>
      <sz val="8"/>
      <color rgb="FF000000"/>
      <name val="Calibri"/>
      <family val="2"/>
    </font>
    <font>
      <b/>
      <sz val="12"/>
      <color theme="1"/>
      <name val="Calibri"/>
      <family val="2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2"/>
      <color theme="4" tint="-0.249977111117893"/>
      <name val="Calibri"/>
      <family val="2"/>
    </font>
    <font>
      <b/>
      <sz val="11"/>
      <color rgb="FFEE0000"/>
      <name val="Calibri"/>
      <family val="2"/>
    </font>
    <font>
      <b/>
      <sz val="12"/>
      <color rgb="FFFF0000"/>
      <name val="Calibri"/>
      <family val="2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/>
      <sz val="14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4" fontId="0" fillId="0" borderId="0" xfId="1" applyFont="1" applyAlignment="1">
      <alignment horizontal="right" vertical="center"/>
    </xf>
    <xf numFmtId="0" fontId="0" fillId="3" borderId="0" xfId="0" applyFill="1"/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/>
    <xf numFmtId="164" fontId="15" fillId="3" borderId="10" xfId="0" applyNumberFormat="1" applyFont="1" applyFill="1" applyBorder="1" applyAlignment="1">
      <alignment horizontal="right" vertical="center" wrapText="1"/>
    </xf>
    <xf numFmtId="0" fontId="10" fillId="3" borderId="11" xfId="0" applyFont="1" applyFill="1" applyBorder="1" applyAlignment="1">
      <alignment horizontal="center" vertical="center" wrapText="1"/>
    </xf>
    <xf numFmtId="164" fontId="15" fillId="3" borderId="12" xfId="0" applyNumberFormat="1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/>
    </xf>
    <xf numFmtId="0" fontId="0" fillId="3" borderId="3" xfId="0" applyFill="1" applyBorder="1" applyAlignment="1">
      <alignment wrapText="1"/>
    </xf>
    <xf numFmtId="0" fontId="0" fillId="3" borderId="13" xfId="0" applyFill="1" applyBorder="1" applyAlignment="1">
      <alignment wrapText="1"/>
    </xf>
    <xf numFmtId="0" fontId="0" fillId="3" borderId="3" xfId="0" applyFill="1" applyBorder="1"/>
    <xf numFmtId="0" fontId="0" fillId="3" borderId="13" xfId="0" applyFill="1" applyBorder="1"/>
    <xf numFmtId="0" fontId="0" fillId="3" borderId="0" xfId="0" applyFill="1" applyAlignment="1">
      <alignment horizontal="left" wrapText="1"/>
    </xf>
    <xf numFmtId="44" fontId="0" fillId="3" borderId="3" xfId="1" applyFont="1" applyFill="1" applyBorder="1" applyAlignment="1">
      <alignment horizontal="right" vertical="center"/>
    </xf>
    <xf numFmtId="44" fontId="0" fillId="3" borderId="13" xfId="1" applyFont="1" applyFill="1" applyBorder="1" applyAlignment="1">
      <alignment horizontal="right" vertical="center"/>
    </xf>
    <xf numFmtId="0" fontId="14" fillId="3" borderId="3" xfId="0" applyFont="1" applyFill="1" applyBorder="1" applyAlignment="1">
      <alignment wrapText="1"/>
    </xf>
    <xf numFmtId="0" fontId="14" fillId="3" borderId="13" xfId="0" applyFont="1" applyFill="1" applyBorder="1" applyAlignment="1">
      <alignment wrapText="1"/>
    </xf>
    <xf numFmtId="0" fontId="0" fillId="3" borderId="8" xfId="0" applyFill="1" applyBorder="1"/>
    <xf numFmtId="0" fontId="0" fillId="3" borderId="9" xfId="0" applyFill="1" applyBorder="1"/>
    <xf numFmtId="0" fontId="0" fillId="0" borderId="1" xfId="0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165" fontId="0" fillId="0" borderId="1" xfId="0" applyNumberFormat="1" applyBorder="1" applyAlignment="1" applyProtection="1">
      <alignment horizontal="left" vertical="center"/>
      <protection locked="0"/>
    </xf>
    <xf numFmtId="165" fontId="0" fillId="3" borderId="1" xfId="0" applyNumberForma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vertical="center" wrapText="1"/>
    </xf>
    <xf numFmtId="0" fontId="24" fillId="0" borderId="1" xfId="2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3" borderId="0" xfId="0" applyFill="1" applyAlignment="1">
      <alignment horizontal="left" vertical="center" wrapText="1" inden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9" fillId="3" borderId="0" xfId="0" applyFont="1" applyFill="1" applyAlignment="1">
      <alignment horizontal="left" vertical="center"/>
    </xf>
    <xf numFmtId="0" fontId="0" fillId="3" borderId="0" xfId="0" applyFill="1" applyAlignment="1">
      <alignment horizontal="center" wrapText="1"/>
    </xf>
    <xf numFmtId="0" fontId="0" fillId="0" borderId="1" xfId="0" applyBorder="1" applyAlignment="1" applyProtection="1">
      <alignment horizontal="left" vertical="top" wrapText="1"/>
      <protection locked="0"/>
    </xf>
    <xf numFmtId="0" fontId="20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 wrapText="1" indent="1"/>
    </xf>
    <xf numFmtId="0" fontId="7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right" vertical="center" wrapText="1"/>
    </xf>
    <xf numFmtId="0" fontId="22" fillId="3" borderId="2" xfId="0" applyFont="1" applyFill="1" applyBorder="1" applyAlignment="1">
      <alignment horizontal="left" vertical="top" wrapText="1"/>
    </xf>
    <xf numFmtId="0" fontId="22" fillId="3" borderId="2" xfId="0" applyFont="1" applyFill="1" applyBorder="1" applyAlignment="1">
      <alignment horizontal="left" vertical="top"/>
    </xf>
    <xf numFmtId="0" fontId="14" fillId="4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vertical="top" wrapText="1"/>
    </xf>
    <xf numFmtId="0" fontId="23" fillId="3" borderId="6" xfId="0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3" borderId="0" xfId="0" applyFill="1" applyAlignment="1">
      <alignment horizontal="center" vertical="top" wrapText="1"/>
    </xf>
    <xf numFmtId="0" fontId="0" fillId="3" borderId="0" xfId="0" applyFill="1" applyAlignment="1">
      <alignment horizontal="center" vertical="top"/>
    </xf>
    <xf numFmtId="0" fontId="0" fillId="3" borderId="2" xfId="0" applyFill="1" applyBorder="1" applyAlignment="1">
      <alignment horizontal="center"/>
    </xf>
    <xf numFmtId="0" fontId="24" fillId="3" borderId="0" xfId="2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center" wrapText="1" indent="1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24" fillId="3" borderId="0" xfId="2" applyFill="1" applyBorder="1" applyAlignment="1">
      <alignment horizontal="center" vertical="top" wrapText="1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272415</xdr:colOff>
      <xdr:row>2</xdr:row>
      <xdr:rowOff>26670</xdr:rowOff>
    </xdr:from>
    <xdr:to>
      <xdr:col>10</xdr:col>
      <xdr:colOff>817245</xdr:colOff>
      <xdr:row>2</xdr:row>
      <xdr:rowOff>685165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1FE6713-BEEC-F395-A66F-C7E15E84E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6670"/>
          <a:ext cx="1680210" cy="65849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8</xdr:col>
      <xdr:colOff>272415</xdr:colOff>
      <xdr:row>43</xdr:row>
      <xdr:rowOff>26670</xdr:rowOff>
    </xdr:from>
    <xdr:ext cx="1680210" cy="660400"/>
    <xdr:pic>
      <xdr:nvPicPr>
        <xdr:cNvPr id="3" name="Image 2">
          <a:extLst>
            <a:ext uri="{FF2B5EF4-FFF2-40B4-BE49-F238E27FC236}">
              <a16:creationId xmlns:a16="http://schemas.microsoft.com/office/drawing/2014/main" id="{E0541661-58B3-4343-8DFA-B07C93906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5595" y="205740"/>
          <a:ext cx="1680210" cy="6604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xoyondo.com/dp/wn8dqsxz22g7k7y" TargetMode="External"/><Relationship Id="rId2" Type="http://schemas.openxmlformats.org/officeDocument/2006/relationships/hyperlink" Target="http://www.amap.pompignac.com/" TargetMode="External"/><Relationship Id="rId1" Type="http://schemas.openxmlformats.org/officeDocument/2006/relationships/hyperlink" Target="http://www.amap.pompignac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xoyondo.com/dp/wn8dqsxz22g7k7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1"/>
  <sheetViews>
    <sheetView tabSelected="1" topLeftCell="C2" workbookViewId="0">
      <selection activeCell="E6" sqref="E6"/>
    </sheetView>
  </sheetViews>
  <sheetFormatPr baseColWidth="10" defaultColWidth="8.88671875" defaultRowHeight="14.4" x14ac:dyDescent="0.3"/>
  <cols>
    <col min="1" max="1" width="2.77734375" hidden="1" customWidth="1"/>
    <col min="2" max="2" width="7.21875" hidden="1" customWidth="1"/>
    <col min="3" max="3" width="1.88671875" bestFit="1" customWidth="1"/>
    <col min="4" max="4" width="8.33203125" bestFit="1" customWidth="1"/>
    <col min="5" max="5" width="31.77734375" bestFit="1" customWidth="1"/>
    <col min="6" max="6" width="8.77734375" bestFit="1" customWidth="1"/>
    <col min="7" max="7" width="7.6640625" bestFit="1" customWidth="1"/>
    <col min="8" max="8" width="25.6640625" customWidth="1"/>
    <col min="9" max="9" width="13.33203125" bestFit="1" customWidth="1"/>
    <col min="10" max="10" width="3.21875" bestFit="1" customWidth="1"/>
    <col min="11" max="11" width="13.33203125" bestFit="1" customWidth="1"/>
    <col min="12" max="12" width="1.88671875" bestFit="1" customWidth="1"/>
  </cols>
  <sheetData>
    <row r="1" spans="1:12" hidden="1" x14ac:dyDescent="0.3">
      <c r="C1" s="7" t="s">
        <v>25</v>
      </c>
      <c r="L1" s="7" t="s">
        <v>25</v>
      </c>
    </row>
    <row r="2" spans="1:12" x14ac:dyDescent="0.3">
      <c r="C2" s="86"/>
      <c r="D2" s="87"/>
      <c r="E2" s="87"/>
      <c r="F2" s="87"/>
      <c r="G2" s="87"/>
      <c r="H2" s="87"/>
      <c r="I2" s="87"/>
      <c r="J2" s="87"/>
      <c r="K2" s="87"/>
      <c r="L2" s="88"/>
    </row>
    <row r="3" spans="1:12" ht="57.6" x14ac:dyDescent="0.3">
      <c r="A3" s="1" t="s">
        <v>24</v>
      </c>
      <c r="B3" s="1"/>
      <c r="C3" s="23"/>
      <c r="D3" s="52" t="s">
        <v>39</v>
      </c>
      <c r="E3" s="49"/>
      <c r="F3" s="49"/>
      <c r="G3" s="49"/>
      <c r="H3" s="49"/>
      <c r="I3" s="48"/>
      <c r="J3" s="49"/>
      <c r="K3" s="49"/>
      <c r="L3" s="24"/>
    </row>
    <row r="4" spans="1:12" x14ac:dyDescent="0.3">
      <c r="C4" s="25"/>
      <c r="D4" s="49"/>
      <c r="E4" s="49"/>
      <c r="F4" s="49"/>
      <c r="G4" s="49"/>
      <c r="H4" s="49"/>
      <c r="I4" s="50" t="s">
        <v>37</v>
      </c>
      <c r="J4" s="50"/>
      <c r="K4" s="50"/>
      <c r="L4" s="26"/>
    </row>
    <row r="5" spans="1:12" ht="28.8" x14ac:dyDescent="0.3">
      <c r="A5" s="1" t="s">
        <v>31</v>
      </c>
      <c r="B5" s="1"/>
      <c r="C5" s="25"/>
      <c r="D5" s="51" t="s">
        <v>38</v>
      </c>
      <c r="E5" s="51"/>
      <c r="F5" s="51"/>
      <c r="G5" s="51"/>
      <c r="H5" s="51"/>
      <c r="I5" s="51"/>
      <c r="J5" s="51"/>
      <c r="K5" s="51"/>
      <c r="L5" s="26"/>
    </row>
    <row r="6" spans="1:12" ht="28.8" x14ac:dyDescent="0.3">
      <c r="A6" s="1" t="s">
        <v>31</v>
      </c>
      <c r="B6" s="1"/>
      <c r="C6" s="23"/>
      <c r="D6" s="19" t="s">
        <v>33</v>
      </c>
      <c r="E6" s="34"/>
      <c r="F6" s="19" t="s">
        <v>35</v>
      </c>
      <c r="G6" s="53"/>
      <c r="H6" s="42"/>
      <c r="I6" s="42"/>
      <c r="J6" s="42"/>
      <c r="K6" s="42"/>
      <c r="L6" s="24"/>
    </row>
    <row r="7" spans="1:12" x14ac:dyDescent="0.3">
      <c r="C7" s="25"/>
      <c r="D7" s="19" t="s">
        <v>34</v>
      </c>
      <c r="E7" s="37"/>
      <c r="F7" s="19" t="s">
        <v>36</v>
      </c>
      <c r="G7" s="41"/>
      <c r="H7" s="42"/>
      <c r="I7" s="42"/>
      <c r="J7" s="42"/>
      <c r="K7" s="42"/>
      <c r="L7" s="26"/>
    </row>
    <row r="8" spans="1:12" ht="43.2" x14ac:dyDescent="0.3">
      <c r="A8" s="1" t="s">
        <v>41</v>
      </c>
      <c r="B8" s="1"/>
      <c r="C8" s="23"/>
      <c r="D8" s="82" t="s">
        <v>53</v>
      </c>
      <c r="E8" s="82"/>
      <c r="F8" s="82"/>
      <c r="G8" s="82"/>
      <c r="H8" s="82"/>
      <c r="I8" s="82"/>
      <c r="J8" s="82"/>
      <c r="K8" s="82"/>
      <c r="L8" s="24"/>
    </row>
    <row r="9" spans="1:12" x14ac:dyDescent="0.3">
      <c r="A9" s="1" t="s">
        <v>25</v>
      </c>
      <c r="B9" s="1"/>
      <c r="C9" s="23"/>
      <c r="D9" s="89" t="s">
        <v>55</v>
      </c>
      <c r="E9" s="75"/>
      <c r="F9" s="75"/>
      <c r="G9" s="75"/>
      <c r="H9" s="75"/>
      <c r="I9" s="75"/>
      <c r="J9" s="75"/>
      <c r="K9" s="75"/>
      <c r="L9" s="40"/>
    </row>
    <row r="10" spans="1:12" ht="28.8" x14ac:dyDescent="0.3">
      <c r="A10" s="1" t="s">
        <v>31</v>
      </c>
      <c r="B10" s="1"/>
      <c r="C10" s="23"/>
      <c r="D10" s="43" t="s">
        <v>54</v>
      </c>
      <c r="E10" s="43"/>
      <c r="F10" s="43"/>
      <c r="G10" s="43"/>
      <c r="H10" s="43"/>
      <c r="I10" s="43"/>
      <c r="J10" s="43"/>
      <c r="K10" s="43"/>
      <c r="L10" s="24"/>
    </row>
    <row r="11" spans="1:12" ht="31.8" x14ac:dyDescent="0.3">
      <c r="A11" s="8" t="s">
        <v>41</v>
      </c>
      <c r="C11" s="25"/>
      <c r="D11" s="7"/>
      <c r="E11" s="54" t="s">
        <v>56</v>
      </c>
      <c r="F11" s="55"/>
      <c r="G11" s="55"/>
      <c r="H11" s="55"/>
      <c r="I11" s="55"/>
      <c r="J11" s="55"/>
      <c r="K11" s="55"/>
      <c r="L11" s="26"/>
    </row>
    <row r="12" spans="1:12" ht="43.2" x14ac:dyDescent="0.3">
      <c r="A12" s="1" t="s">
        <v>41</v>
      </c>
      <c r="B12" s="1"/>
      <c r="C12" s="23"/>
      <c r="D12" s="56" t="s">
        <v>57</v>
      </c>
      <c r="E12" s="56"/>
      <c r="F12" s="56"/>
      <c r="G12" s="56"/>
      <c r="H12" s="56"/>
      <c r="I12" s="56"/>
      <c r="J12" s="56"/>
      <c r="K12" s="56"/>
      <c r="L12" s="24"/>
    </row>
    <row r="13" spans="1:12" ht="28.8" customHeight="1" x14ac:dyDescent="0.3">
      <c r="A13" s="1" t="s">
        <v>31</v>
      </c>
      <c r="B13" s="1"/>
      <c r="C13" s="23"/>
      <c r="D13" s="51" t="s">
        <v>42</v>
      </c>
      <c r="E13" s="51"/>
      <c r="F13" s="51"/>
      <c r="G13" s="51"/>
      <c r="H13" s="51"/>
      <c r="I13" s="51"/>
      <c r="J13" s="51"/>
      <c r="K13" s="51"/>
      <c r="L13" s="24"/>
    </row>
    <row r="14" spans="1:12" ht="43.2" x14ac:dyDescent="0.3">
      <c r="A14" s="1" t="s">
        <v>40</v>
      </c>
      <c r="B14" s="1"/>
      <c r="C14" s="23"/>
      <c r="D14" s="56" t="s">
        <v>43</v>
      </c>
      <c r="E14" s="56"/>
      <c r="F14" s="56"/>
      <c r="G14" s="56"/>
      <c r="H14" s="56"/>
      <c r="I14" s="56"/>
      <c r="J14" s="56"/>
      <c r="K14" s="56"/>
      <c r="L14" s="24"/>
    </row>
    <row r="15" spans="1:12" x14ac:dyDescent="0.3">
      <c r="A15" s="1"/>
      <c r="B15" s="1"/>
      <c r="C15" s="23"/>
      <c r="D15" s="27"/>
      <c r="E15" s="27"/>
      <c r="F15" s="27"/>
      <c r="G15" s="27"/>
      <c r="H15" s="27"/>
      <c r="I15" s="27"/>
      <c r="J15" s="27"/>
      <c r="K15" s="27"/>
      <c r="L15" s="24"/>
    </row>
    <row r="16" spans="1:12" ht="28.8" x14ac:dyDescent="0.3">
      <c r="A16" s="1" t="s">
        <v>31</v>
      </c>
      <c r="C16" s="25"/>
      <c r="D16" s="61" t="s">
        <v>44</v>
      </c>
      <c r="E16" s="62"/>
      <c r="F16" s="62"/>
      <c r="G16" s="62"/>
      <c r="H16" s="62"/>
      <c r="I16" s="62"/>
      <c r="J16" s="62"/>
      <c r="K16" s="62"/>
      <c r="L16" s="26"/>
    </row>
    <row r="17" spans="1:12" hidden="1" x14ac:dyDescent="0.3">
      <c r="A17" s="18" t="s">
        <v>32</v>
      </c>
      <c r="B17" s="22"/>
      <c r="C17" s="20"/>
      <c r="D17" s="18"/>
      <c r="E17" s="18"/>
      <c r="F17" s="18"/>
      <c r="G17" s="18"/>
      <c r="H17" s="18"/>
      <c r="I17" s="18" t="s">
        <v>30</v>
      </c>
      <c r="J17" s="18"/>
      <c r="K17" s="18" t="s">
        <v>30</v>
      </c>
      <c r="L17" s="20"/>
    </row>
    <row r="18" spans="1:12" ht="57.6" x14ac:dyDescent="0.3">
      <c r="A18" s="1" t="s">
        <v>24</v>
      </c>
      <c r="B18" s="1"/>
      <c r="C18" s="23"/>
      <c r="D18" s="57" t="s">
        <v>9</v>
      </c>
      <c r="E18" s="57"/>
      <c r="F18" s="44" t="s">
        <v>10</v>
      </c>
      <c r="G18" s="44"/>
      <c r="H18" s="44" t="s">
        <v>29</v>
      </c>
      <c r="I18" s="45" t="s">
        <v>23</v>
      </c>
      <c r="J18" s="46"/>
      <c r="K18" s="47"/>
      <c r="L18" s="24"/>
    </row>
    <row r="19" spans="1:12" ht="14.4" customHeight="1" x14ac:dyDescent="0.3">
      <c r="C19" s="25"/>
      <c r="D19" s="57"/>
      <c r="E19" s="57"/>
      <c r="F19" s="4" t="s">
        <v>11</v>
      </c>
      <c r="G19" s="5" t="s">
        <v>12</v>
      </c>
      <c r="H19" s="44"/>
      <c r="I19" s="15" t="s">
        <v>20</v>
      </c>
      <c r="J19" s="14"/>
      <c r="K19" s="16" t="s">
        <v>21</v>
      </c>
      <c r="L19" s="26"/>
    </row>
    <row r="20" spans="1:12" ht="15.6" x14ac:dyDescent="0.3">
      <c r="B20" s="6">
        <v>3.5</v>
      </c>
      <c r="C20" s="28"/>
      <c r="D20" s="58" t="s">
        <v>0</v>
      </c>
      <c r="E20" s="58"/>
      <c r="F20" s="35"/>
      <c r="G20" s="35"/>
      <c r="H20" s="2" t="s">
        <v>13</v>
      </c>
      <c r="I20" s="11" t="str">
        <f>IF((F20+G20)=0,"",((F20+G20)*3*B20))</f>
        <v/>
      </c>
      <c r="J20" s="12" t="str">
        <f>IF((F20+G20)=0,"","+")</f>
        <v/>
      </c>
      <c r="K20" s="13" t="str">
        <f>IF((F20+G20)=0,"",(F20+G20)*B20)</f>
        <v/>
      </c>
      <c r="L20" s="29"/>
    </row>
    <row r="21" spans="1:12" ht="14.4" customHeight="1" x14ac:dyDescent="0.3">
      <c r="B21" s="6">
        <v>4</v>
      </c>
      <c r="C21" s="28"/>
      <c r="D21" s="58" t="s">
        <v>1</v>
      </c>
      <c r="E21" s="58"/>
      <c r="F21" s="35"/>
      <c r="G21" s="35"/>
      <c r="H21" s="2" t="s">
        <v>14</v>
      </c>
      <c r="I21" s="11" t="str">
        <f t="shared" ref="I21:I29" si="0">IF((F21+G21)=0,"",((F21+G21)*3*B21))</f>
        <v/>
      </c>
      <c r="J21" s="12" t="str">
        <f t="shared" ref="J21:J29" si="1">IF((F21+G21)=0,"","+")</f>
        <v/>
      </c>
      <c r="K21" s="13" t="str">
        <f t="shared" ref="K21:K29" si="2">IF((F21+G21)=0,"",(F21+G21)*B21)</f>
        <v/>
      </c>
      <c r="L21" s="29"/>
    </row>
    <row r="22" spans="1:12" ht="15.6" x14ac:dyDescent="0.3">
      <c r="B22" s="6">
        <v>4</v>
      </c>
      <c r="C22" s="28"/>
      <c r="D22" s="59" t="s">
        <v>2</v>
      </c>
      <c r="E22" s="59"/>
      <c r="F22" s="35"/>
      <c r="G22" s="35"/>
      <c r="H22" s="2" t="s">
        <v>15</v>
      </c>
      <c r="I22" s="11" t="str">
        <f t="shared" si="0"/>
        <v/>
      </c>
      <c r="J22" s="12" t="str">
        <f t="shared" si="1"/>
        <v/>
      </c>
      <c r="K22" s="13" t="str">
        <f t="shared" si="2"/>
        <v/>
      </c>
      <c r="L22" s="29"/>
    </row>
    <row r="23" spans="1:12" ht="15.6" x14ac:dyDescent="0.3">
      <c r="B23" s="6">
        <v>4</v>
      </c>
      <c r="C23" s="28"/>
      <c r="D23" s="59" t="s">
        <v>3</v>
      </c>
      <c r="E23" s="59"/>
      <c r="F23" s="35"/>
      <c r="G23" s="35"/>
      <c r="H23" s="2" t="s">
        <v>15</v>
      </c>
      <c r="I23" s="11" t="str">
        <f t="shared" si="0"/>
        <v/>
      </c>
      <c r="J23" s="12" t="str">
        <f t="shared" si="1"/>
        <v/>
      </c>
      <c r="K23" s="13" t="str">
        <f t="shared" si="2"/>
        <v/>
      </c>
      <c r="L23" s="29"/>
    </row>
    <row r="24" spans="1:12" ht="57.6" x14ac:dyDescent="0.3">
      <c r="A24" s="1" t="s">
        <v>24</v>
      </c>
      <c r="B24" s="6">
        <v>4</v>
      </c>
      <c r="C24" s="28"/>
      <c r="D24" s="64" t="s">
        <v>19</v>
      </c>
      <c r="E24" s="64"/>
      <c r="F24" s="35"/>
      <c r="G24" s="35"/>
      <c r="H24" s="2" t="s">
        <v>15</v>
      </c>
      <c r="I24" s="11" t="str">
        <f t="shared" si="0"/>
        <v/>
      </c>
      <c r="J24" s="12" t="str">
        <f t="shared" si="1"/>
        <v/>
      </c>
      <c r="K24" s="13" t="str">
        <f t="shared" si="2"/>
        <v/>
      </c>
      <c r="L24" s="29"/>
    </row>
    <row r="25" spans="1:12" ht="15.6" x14ac:dyDescent="0.3">
      <c r="B25" s="6">
        <v>6.5</v>
      </c>
      <c r="C25" s="28"/>
      <c r="D25" s="59" t="s">
        <v>4</v>
      </c>
      <c r="E25" s="59"/>
      <c r="F25" s="35"/>
      <c r="G25" s="35"/>
      <c r="H25" s="2" t="s">
        <v>16</v>
      </c>
      <c r="I25" s="11" t="str">
        <f t="shared" si="0"/>
        <v/>
      </c>
      <c r="J25" s="12" t="str">
        <f t="shared" si="1"/>
        <v/>
      </c>
      <c r="K25" s="13" t="str">
        <f t="shared" si="2"/>
        <v/>
      </c>
      <c r="L25" s="29"/>
    </row>
    <row r="26" spans="1:12" ht="15.6" x14ac:dyDescent="0.3">
      <c r="B26" s="6">
        <v>7.5</v>
      </c>
      <c r="C26" s="28"/>
      <c r="D26" s="59" t="s">
        <v>5</v>
      </c>
      <c r="E26" s="59"/>
      <c r="F26" s="35"/>
      <c r="G26" s="35"/>
      <c r="H26" s="2" t="s">
        <v>17</v>
      </c>
      <c r="I26" s="11" t="str">
        <f t="shared" si="0"/>
        <v/>
      </c>
      <c r="J26" s="12" t="str">
        <f t="shared" si="1"/>
        <v/>
      </c>
      <c r="K26" s="13" t="str">
        <f t="shared" si="2"/>
        <v/>
      </c>
      <c r="L26" s="29"/>
    </row>
    <row r="27" spans="1:12" ht="15.6" x14ac:dyDescent="0.3">
      <c r="B27" s="6">
        <v>6.5</v>
      </c>
      <c r="C27" s="28"/>
      <c r="D27" s="59" t="s">
        <v>6</v>
      </c>
      <c r="E27" s="59"/>
      <c r="F27" s="35"/>
      <c r="G27" s="35"/>
      <c r="H27" s="2" t="s">
        <v>16</v>
      </c>
      <c r="I27" s="11" t="str">
        <f t="shared" si="0"/>
        <v/>
      </c>
      <c r="J27" s="12" t="str">
        <f t="shared" si="1"/>
        <v/>
      </c>
      <c r="K27" s="13" t="str">
        <f t="shared" si="2"/>
        <v/>
      </c>
      <c r="L27" s="29"/>
    </row>
    <row r="28" spans="1:12" ht="15.6" x14ac:dyDescent="0.3">
      <c r="B28" s="6">
        <v>6.5</v>
      </c>
      <c r="C28" s="28"/>
      <c r="D28" s="59" t="s">
        <v>7</v>
      </c>
      <c r="E28" s="59"/>
      <c r="F28" s="35"/>
      <c r="G28" s="35"/>
      <c r="H28" s="2" t="s">
        <v>16</v>
      </c>
      <c r="I28" s="11" t="str">
        <f t="shared" si="0"/>
        <v/>
      </c>
      <c r="J28" s="12" t="str">
        <f t="shared" si="1"/>
        <v/>
      </c>
      <c r="K28" s="13" t="str">
        <f t="shared" si="2"/>
        <v/>
      </c>
      <c r="L28" s="29"/>
    </row>
    <row r="29" spans="1:12" ht="15.6" x14ac:dyDescent="0.3">
      <c r="B29" s="6">
        <v>5</v>
      </c>
      <c r="C29" s="28"/>
      <c r="D29" s="59" t="s">
        <v>8</v>
      </c>
      <c r="E29" s="59"/>
      <c r="F29" s="35"/>
      <c r="G29" s="35"/>
      <c r="H29" s="2" t="s">
        <v>18</v>
      </c>
      <c r="I29" s="11" t="str">
        <f t="shared" si="0"/>
        <v/>
      </c>
      <c r="J29" s="12" t="str">
        <f t="shared" si="1"/>
        <v/>
      </c>
      <c r="K29" s="13" t="str">
        <f t="shared" si="2"/>
        <v/>
      </c>
      <c r="L29" s="29"/>
    </row>
    <row r="30" spans="1:12" s="10" customFormat="1" ht="7.8" x14ac:dyDescent="0.15">
      <c r="A30" s="9" t="s">
        <v>25</v>
      </c>
      <c r="B30" s="9"/>
      <c r="C30" s="30"/>
      <c r="D30" s="63"/>
      <c r="E30" s="63"/>
      <c r="F30" s="63"/>
      <c r="G30" s="63"/>
      <c r="H30" s="63"/>
      <c r="I30" s="63"/>
      <c r="J30" s="63"/>
      <c r="K30" s="63"/>
      <c r="L30" s="31"/>
    </row>
    <row r="31" spans="1:12" ht="15.6" customHeight="1" x14ac:dyDescent="0.3">
      <c r="C31" s="25"/>
      <c r="D31" s="60" t="s">
        <v>26</v>
      </c>
      <c r="E31" s="60"/>
      <c r="F31" s="60"/>
      <c r="G31" s="60"/>
      <c r="H31" s="3" t="s">
        <v>27</v>
      </c>
      <c r="I31" s="17">
        <f>SUM(I20:I29)</f>
        <v>0</v>
      </c>
      <c r="J31" s="2" t="s">
        <v>22</v>
      </c>
      <c r="K31" s="17">
        <f>SUM(K20:K29)</f>
        <v>0</v>
      </c>
      <c r="L31" s="26"/>
    </row>
    <row r="32" spans="1:12" ht="15.6" x14ac:dyDescent="0.3">
      <c r="C32" s="25"/>
      <c r="D32" s="60"/>
      <c r="E32" s="60"/>
      <c r="F32" s="60"/>
      <c r="G32" s="60"/>
      <c r="H32" s="3" t="s">
        <v>52</v>
      </c>
      <c r="I32" s="36" t="s">
        <v>28</v>
      </c>
      <c r="J32" s="39" t="s">
        <v>28</v>
      </c>
      <c r="K32" s="36" t="s">
        <v>28</v>
      </c>
      <c r="L32" s="26"/>
    </row>
    <row r="33" spans="1:12" ht="28.8" x14ac:dyDescent="0.3">
      <c r="A33" s="1" t="s">
        <v>31</v>
      </c>
      <c r="C33" s="25"/>
      <c r="D33" s="65" t="s">
        <v>45</v>
      </c>
      <c r="E33" s="65"/>
      <c r="F33" s="65"/>
      <c r="G33" s="65"/>
      <c r="H33" s="65"/>
      <c r="I33" s="65"/>
      <c r="J33" s="65"/>
      <c r="K33" s="65"/>
      <c r="L33" s="26"/>
    </row>
    <row r="34" spans="1:12" ht="57.6" x14ac:dyDescent="0.3">
      <c r="A34" s="1" t="s">
        <v>24</v>
      </c>
      <c r="C34" s="25"/>
      <c r="D34" s="66" t="s">
        <v>46</v>
      </c>
      <c r="E34" s="67"/>
      <c r="F34" s="67"/>
      <c r="G34" s="67"/>
      <c r="H34" s="67"/>
      <c r="I34" s="67"/>
      <c r="J34" s="67"/>
      <c r="K34" s="67"/>
      <c r="L34" s="26"/>
    </row>
    <row r="35" spans="1:12" ht="28.8" x14ac:dyDescent="0.3">
      <c r="A35" s="1" t="s">
        <v>31</v>
      </c>
      <c r="C35" s="25"/>
      <c r="D35" s="68" t="s">
        <v>47</v>
      </c>
      <c r="E35" s="68"/>
      <c r="F35" s="68"/>
      <c r="G35" s="68"/>
      <c r="H35" s="69" t="s">
        <v>48</v>
      </c>
      <c r="I35" s="70"/>
      <c r="J35" s="70"/>
      <c r="K35" s="71"/>
      <c r="L35" s="26"/>
    </row>
    <row r="36" spans="1:12" ht="57.6" x14ac:dyDescent="0.3">
      <c r="A36" s="1" t="s">
        <v>24</v>
      </c>
      <c r="C36" s="25"/>
      <c r="D36" s="72"/>
      <c r="E36" s="73"/>
      <c r="F36" s="73"/>
      <c r="G36" s="74"/>
      <c r="H36" s="72"/>
      <c r="I36" s="73"/>
      <c r="J36" s="73"/>
      <c r="K36" s="74"/>
      <c r="L36" s="26"/>
    </row>
    <row r="37" spans="1:12" x14ac:dyDescent="0.3">
      <c r="C37" s="25"/>
      <c r="D37" s="7"/>
      <c r="E37" s="7"/>
      <c r="F37" s="7"/>
      <c r="G37" s="7"/>
      <c r="H37" s="7"/>
      <c r="I37" s="7"/>
      <c r="J37" s="7"/>
      <c r="K37" s="7"/>
      <c r="L37" s="26"/>
    </row>
    <row r="38" spans="1:12" x14ac:dyDescent="0.3">
      <c r="A38" s="1" t="s">
        <v>25</v>
      </c>
      <c r="C38" s="25"/>
      <c r="D38" s="75" t="s">
        <v>50</v>
      </c>
      <c r="E38" s="76"/>
      <c r="F38" s="76"/>
      <c r="G38" s="76"/>
      <c r="H38" s="76"/>
      <c r="I38" s="76"/>
      <c r="J38" s="76"/>
      <c r="K38" s="76"/>
      <c r="L38" s="26"/>
    </row>
    <row r="39" spans="1:12" x14ac:dyDescent="0.3">
      <c r="A39" s="1"/>
      <c r="C39" s="25"/>
      <c r="D39" s="78" t="s">
        <v>49</v>
      </c>
      <c r="E39" s="78"/>
      <c r="F39" s="78"/>
      <c r="G39" s="78"/>
      <c r="H39" s="78"/>
      <c r="I39" s="78"/>
      <c r="J39" s="78"/>
      <c r="K39" s="78"/>
      <c r="L39" s="26"/>
    </row>
    <row r="40" spans="1:12" x14ac:dyDescent="0.3">
      <c r="C40" s="32"/>
      <c r="D40" s="77"/>
      <c r="E40" s="77"/>
      <c r="F40" s="77"/>
      <c r="G40" s="77"/>
      <c r="H40" s="77"/>
      <c r="I40" s="77"/>
      <c r="J40" s="77"/>
      <c r="K40" s="77"/>
      <c r="L40" s="33"/>
    </row>
    <row r="42" spans="1:12" hidden="1" x14ac:dyDescent="0.3">
      <c r="C42" s="7" t="s">
        <v>25</v>
      </c>
      <c r="L42" s="7" t="s">
        <v>25</v>
      </c>
    </row>
    <row r="43" spans="1:12" x14ac:dyDescent="0.3">
      <c r="C43" s="83" t="s">
        <v>51</v>
      </c>
      <c r="D43" s="84"/>
      <c r="E43" s="84"/>
      <c r="F43" s="84"/>
      <c r="G43" s="84"/>
      <c r="H43" s="84"/>
      <c r="I43" s="84"/>
      <c r="J43" s="84"/>
      <c r="K43" s="84"/>
      <c r="L43" s="85"/>
    </row>
    <row r="44" spans="1:12" ht="57.6" x14ac:dyDescent="0.3">
      <c r="A44" s="1" t="s">
        <v>24</v>
      </c>
      <c r="B44" s="1"/>
      <c r="C44" s="23"/>
      <c r="D44" s="52" t="s">
        <v>39</v>
      </c>
      <c r="E44" s="49"/>
      <c r="F44" s="49"/>
      <c r="G44" s="49"/>
      <c r="H44" s="49"/>
      <c r="I44" s="48"/>
      <c r="J44" s="49"/>
      <c r="K44" s="49"/>
      <c r="L44" s="24"/>
    </row>
    <row r="45" spans="1:12" x14ac:dyDescent="0.3">
      <c r="C45" s="25"/>
      <c r="D45" s="49"/>
      <c r="E45" s="49"/>
      <c r="F45" s="49"/>
      <c r="G45" s="49"/>
      <c r="H45" s="49"/>
      <c r="I45" s="79" t="s">
        <v>51</v>
      </c>
      <c r="J45" s="79"/>
      <c r="K45" s="79"/>
      <c r="L45" s="26"/>
    </row>
    <row r="46" spans="1:12" ht="28.8" x14ac:dyDescent="0.3">
      <c r="A46" s="1" t="s">
        <v>31</v>
      </c>
      <c r="B46" s="1"/>
      <c r="C46" s="25"/>
      <c r="D46" s="51" t="s">
        <v>38</v>
      </c>
      <c r="E46" s="51"/>
      <c r="F46" s="51"/>
      <c r="G46" s="51"/>
      <c r="H46" s="51"/>
      <c r="I46" s="51"/>
      <c r="J46" s="51"/>
      <c r="K46" s="51"/>
      <c r="L46" s="26"/>
    </row>
    <row r="47" spans="1:12" ht="28.8" x14ac:dyDescent="0.3">
      <c r="A47" s="1" t="s">
        <v>31</v>
      </c>
      <c r="B47" s="1"/>
      <c r="C47" s="23"/>
      <c r="D47" s="19" t="s">
        <v>33</v>
      </c>
      <c r="E47" s="19" t="str">
        <f>IF(ISBLANK(E6),"",E6)</f>
        <v/>
      </c>
      <c r="F47" s="19" t="s">
        <v>35</v>
      </c>
      <c r="G47" s="80" t="str">
        <f t="shared" ref="G47:K48" si="3">IF(ISBLANK(G6),"",G6)</f>
        <v/>
      </c>
      <c r="H47" s="81" t="str">
        <f t="shared" si="3"/>
        <v/>
      </c>
      <c r="I47" s="81" t="str">
        <f t="shared" si="3"/>
        <v/>
      </c>
      <c r="J47" s="81" t="str">
        <f t="shared" si="3"/>
        <v/>
      </c>
      <c r="K47" s="81" t="str">
        <f t="shared" si="3"/>
        <v/>
      </c>
      <c r="L47" s="24"/>
    </row>
    <row r="48" spans="1:12" x14ac:dyDescent="0.3">
      <c r="C48" s="25"/>
      <c r="D48" s="19" t="s">
        <v>34</v>
      </c>
      <c r="E48" s="38" t="str">
        <f>IF(ISBLANK(E7),"",E7)</f>
        <v/>
      </c>
      <c r="F48" s="19" t="s">
        <v>36</v>
      </c>
      <c r="G48" s="81" t="str">
        <f t="shared" si="3"/>
        <v/>
      </c>
      <c r="H48" s="81" t="str">
        <f t="shared" si="3"/>
        <v/>
      </c>
      <c r="I48" s="81" t="str">
        <f t="shared" si="3"/>
        <v/>
      </c>
      <c r="J48" s="81" t="str">
        <f t="shared" si="3"/>
        <v/>
      </c>
      <c r="K48" s="81" t="str">
        <f t="shared" si="3"/>
        <v/>
      </c>
      <c r="L48" s="26"/>
    </row>
    <row r="49" spans="1:12" ht="43.2" x14ac:dyDescent="0.3">
      <c r="A49" s="1" t="s">
        <v>41</v>
      </c>
      <c r="B49" s="1"/>
      <c r="C49" s="23"/>
      <c r="D49" s="82" t="s">
        <v>53</v>
      </c>
      <c r="E49" s="82"/>
      <c r="F49" s="82"/>
      <c r="G49" s="82"/>
      <c r="H49" s="82"/>
      <c r="I49" s="82"/>
      <c r="J49" s="82"/>
      <c r="K49" s="82"/>
      <c r="L49" s="24"/>
    </row>
    <row r="50" spans="1:12" x14ac:dyDescent="0.3">
      <c r="A50" s="1" t="s">
        <v>25</v>
      </c>
      <c r="B50" s="1"/>
      <c r="C50" s="23"/>
      <c r="D50" s="89" t="s">
        <v>55</v>
      </c>
      <c r="E50" s="75"/>
      <c r="F50" s="75"/>
      <c r="G50" s="75"/>
      <c r="H50" s="75"/>
      <c r="I50" s="75"/>
      <c r="J50" s="75"/>
      <c r="K50" s="75"/>
      <c r="L50" s="40"/>
    </row>
    <row r="51" spans="1:12" ht="28.8" x14ac:dyDescent="0.3">
      <c r="A51" s="1" t="s">
        <v>31</v>
      </c>
      <c r="B51" s="1"/>
      <c r="C51" s="23"/>
      <c r="D51" s="43" t="s">
        <v>54</v>
      </c>
      <c r="E51" s="43"/>
      <c r="F51" s="43"/>
      <c r="G51" s="43"/>
      <c r="H51" s="43"/>
      <c r="I51" s="43"/>
      <c r="J51" s="43"/>
      <c r="K51" s="43"/>
      <c r="L51" s="24"/>
    </row>
    <row r="52" spans="1:12" ht="31.8" x14ac:dyDescent="0.3">
      <c r="A52" s="8" t="s">
        <v>41</v>
      </c>
      <c r="C52" s="25"/>
      <c r="D52" s="7"/>
      <c r="E52" s="54" t="s">
        <v>56</v>
      </c>
      <c r="F52" s="55"/>
      <c r="G52" s="55"/>
      <c r="H52" s="55"/>
      <c r="I52" s="55"/>
      <c r="J52" s="55"/>
      <c r="K52" s="55"/>
      <c r="L52" s="26"/>
    </row>
    <row r="53" spans="1:12" ht="43.2" x14ac:dyDescent="0.3">
      <c r="A53" s="1" t="s">
        <v>41</v>
      </c>
      <c r="B53" s="1"/>
      <c r="C53" s="23"/>
      <c r="D53" s="56" t="s">
        <v>57</v>
      </c>
      <c r="E53" s="56"/>
      <c r="F53" s="56"/>
      <c r="G53" s="56"/>
      <c r="H53" s="56"/>
      <c r="I53" s="56"/>
      <c r="J53" s="56"/>
      <c r="K53" s="56"/>
      <c r="L53" s="24"/>
    </row>
    <row r="54" spans="1:12" ht="28.8" customHeight="1" x14ac:dyDescent="0.3">
      <c r="A54" s="1" t="s">
        <v>31</v>
      </c>
      <c r="B54" s="1"/>
      <c r="C54" s="23"/>
      <c r="D54" s="51" t="s">
        <v>42</v>
      </c>
      <c r="E54" s="51"/>
      <c r="F54" s="51"/>
      <c r="G54" s="51"/>
      <c r="H54" s="51"/>
      <c r="I54" s="51"/>
      <c r="J54" s="51"/>
      <c r="K54" s="51"/>
      <c r="L54" s="24"/>
    </row>
    <row r="55" spans="1:12" ht="43.2" x14ac:dyDescent="0.3">
      <c r="A55" s="1" t="s">
        <v>40</v>
      </c>
      <c r="B55" s="1"/>
      <c r="C55" s="23"/>
      <c r="D55" s="56" t="s">
        <v>43</v>
      </c>
      <c r="E55" s="56"/>
      <c r="F55" s="56"/>
      <c r="G55" s="56"/>
      <c r="H55" s="56"/>
      <c r="I55" s="56"/>
      <c r="J55" s="56"/>
      <c r="K55" s="56"/>
      <c r="L55" s="24"/>
    </row>
    <row r="56" spans="1:12" x14ac:dyDescent="0.3">
      <c r="A56" s="1"/>
      <c r="B56" s="1"/>
      <c r="C56" s="23"/>
      <c r="D56" s="27"/>
      <c r="E56" s="27"/>
      <c r="F56" s="27"/>
      <c r="G56" s="27"/>
      <c r="H56" s="27"/>
      <c r="I56" s="27"/>
      <c r="J56" s="27"/>
      <c r="K56" s="27"/>
      <c r="L56" s="24"/>
    </row>
    <row r="57" spans="1:12" ht="28.8" x14ac:dyDescent="0.3">
      <c r="A57" s="1" t="s">
        <v>31</v>
      </c>
      <c r="C57" s="25"/>
      <c r="D57" s="61" t="s">
        <v>44</v>
      </c>
      <c r="E57" s="62"/>
      <c r="F57" s="62"/>
      <c r="G57" s="62"/>
      <c r="H57" s="62"/>
      <c r="I57" s="62"/>
      <c r="J57" s="62"/>
      <c r="K57" s="62"/>
      <c r="L57" s="26"/>
    </row>
    <row r="58" spans="1:12" hidden="1" x14ac:dyDescent="0.3">
      <c r="A58" s="18" t="s">
        <v>32</v>
      </c>
      <c r="B58" s="22"/>
      <c r="C58" s="20"/>
      <c r="D58" s="18"/>
      <c r="E58" s="18"/>
      <c r="F58" s="18"/>
      <c r="G58" s="18"/>
      <c r="H58" s="18"/>
      <c r="I58" s="18" t="s">
        <v>30</v>
      </c>
      <c r="J58" s="18"/>
      <c r="K58" s="18" t="s">
        <v>30</v>
      </c>
      <c r="L58" s="20"/>
    </row>
    <row r="59" spans="1:12" ht="57.6" x14ac:dyDescent="0.3">
      <c r="A59" s="1" t="s">
        <v>24</v>
      </c>
      <c r="B59" s="1"/>
      <c r="C59" s="23"/>
      <c r="D59" s="57" t="s">
        <v>9</v>
      </c>
      <c r="E59" s="57"/>
      <c r="F59" s="44" t="s">
        <v>10</v>
      </c>
      <c r="G59" s="44"/>
      <c r="H59" s="44" t="s">
        <v>29</v>
      </c>
      <c r="I59" s="45" t="s">
        <v>23</v>
      </c>
      <c r="J59" s="46"/>
      <c r="K59" s="47"/>
      <c r="L59" s="24"/>
    </row>
    <row r="60" spans="1:12" ht="14.4" customHeight="1" x14ac:dyDescent="0.3">
      <c r="C60" s="25"/>
      <c r="D60" s="57"/>
      <c r="E60" s="57"/>
      <c r="F60" s="4" t="s">
        <v>11</v>
      </c>
      <c r="G60" s="5" t="s">
        <v>12</v>
      </c>
      <c r="H60" s="44"/>
      <c r="I60" s="15" t="s">
        <v>20</v>
      </c>
      <c r="J60" s="14"/>
      <c r="K60" s="16" t="s">
        <v>21</v>
      </c>
      <c r="L60" s="26"/>
    </row>
    <row r="61" spans="1:12" ht="15.6" x14ac:dyDescent="0.3">
      <c r="B61" s="6">
        <v>3.5</v>
      </c>
      <c r="C61" s="28"/>
      <c r="D61" s="58" t="s">
        <v>0</v>
      </c>
      <c r="E61" s="58"/>
      <c r="F61" s="5">
        <f>IF(ISBLANK(F20),0,F20)</f>
        <v>0</v>
      </c>
      <c r="G61" s="5">
        <f>IF(ISBLANK(G20),0,G20)</f>
        <v>0</v>
      </c>
      <c r="H61" s="2" t="s">
        <v>13</v>
      </c>
      <c r="I61" s="11" t="str">
        <f>IF((F61+G61=0),"",((F61+G61)*3*B61))</f>
        <v/>
      </c>
      <c r="J61" s="12" t="str">
        <f>IF((F61+G61=0),"","+")</f>
        <v/>
      </c>
      <c r="K61" s="13" t="str">
        <f>IF((G61+F61=0),"",((G61+F61)*B61))</f>
        <v/>
      </c>
      <c r="L61" s="29"/>
    </row>
    <row r="62" spans="1:12" ht="14.4" customHeight="1" x14ac:dyDescent="0.3">
      <c r="B62" s="6">
        <v>4</v>
      </c>
      <c r="C62" s="28"/>
      <c r="D62" s="58" t="s">
        <v>1</v>
      </c>
      <c r="E62" s="58"/>
      <c r="F62" s="5">
        <f t="shared" ref="F62:G62" si="4">IF(ISBLANK(F21),0,F21)</f>
        <v>0</v>
      </c>
      <c r="G62" s="5">
        <f t="shared" si="4"/>
        <v>0</v>
      </c>
      <c r="H62" s="2" t="s">
        <v>14</v>
      </c>
      <c r="I62" s="11" t="str">
        <f t="shared" ref="I62:I70" si="5">IF((F62+G62=0),"",((F62+G62)*3*B62))</f>
        <v/>
      </c>
      <c r="J62" s="12" t="str">
        <f t="shared" ref="J62:J70" si="6">IF((F62+G62=0),"","+")</f>
        <v/>
      </c>
      <c r="K62" s="13" t="str">
        <f t="shared" ref="K62:K70" si="7">IF((G62+F62=0),"",((G62+F62)*B62))</f>
        <v/>
      </c>
      <c r="L62" s="29"/>
    </row>
    <row r="63" spans="1:12" ht="15.6" x14ac:dyDescent="0.3">
      <c r="B63" s="6">
        <v>4</v>
      </c>
      <c r="C63" s="28"/>
      <c r="D63" s="59" t="s">
        <v>2</v>
      </c>
      <c r="E63" s="59"/>
      <c r="F63" s="5">
        <f t="shared" ref="F63:G63" si="8">IF(ISBLANK(F22),0,F22)</f>
        <v>0</v>
      </c>
      <c r="G63" s="5">
        <f t="shared" si="8"/>
        <v>0</v>
      </c>
      <c r="H63" s="2" t="s">
        <v>15</v>
      </c>
      <c r="I63" s="11" t="str">
        <f t="shared" si="5"/>
        <v/>
      </c>
      <c r="J63" s="12" t="str">
        <f t="shared" si="6"/>
        <v/>
      </c>
      <c r="K63" s="13" t="str">
        <f t="shared" si="7"/>
        <v/>
      </c>
      <c r="L63" s="29"/>
    </row>
    <row r="64" spans="1:12" ht="15.6" x14ac:dyDescent="0.3">
      <c r="B64" s="6">
        <v>4</v>
      </c>
      <c r="C64" s="28"/>
      <c r="D64" s="59" t="s">
        <v>3</v>
      </c>
      <c r="E64" s="59"/>
      <c r="F64" s="5">
        <f t="shared" ref="F64:G64" si="9">IF(ISBLANK(F23),0,F23)</f>
        <v>0</v>
      </c>
      <c r="G64" s="5">
        <f t="shared" si="9"/>
        <v>0</v>
      </c>
      <c r="H64" s="2" t="s">
        <v>15</v>
      </c>
      <c r="I64" s="11" t="str">
        <f t="shared" si="5"/>
        <v/>
      </c>
      <c r="J64" s="12" t="str">
        <f t="shared" si="6"/>
        <v/>
      </c>
      <c r="K64" s="13" t="str">
        <f t="shared" si="7"/>
        <v/>
      </c>
      <c r="L64" s="29"/>
    </row>
    <row r="65" spans="1:12" ht="57.6" x14ac:dyDescent="0.3">
      <c r="A65" s="1" t="s">
        <v>24</v>
      </c>
      <c r="B65" s="6">
        <v>4</v>
      </c>
      <c r="C65" s="28"/>
      <c r="D65" s="64" t="s">
        <v>19</v>
      </c>
      <c r="E65" s="64"/>
      <c r="F65" s="5">
        <f t="shared" ref="F65:G65" si="10">IF(ISBLANK(F24),0,F24)</f>
        <v>0</v>
      </c>
      <c r="G65" s="5">
        <f t="shared" si="10"/>
        <v>0</v>
      </c>
      <c r="H65" s="2" t="s">
        <v>15</v>
      </c>
      <c r="I65" s="11" t="str">
        <f t="shared" si="5"/>
        <v/>
      </c>
      <c r="J65" s="12" t="str">
        <f t="shared" si="6"/>
        <v/>
      </c>
      <c r="K65" s="13" t="str">
        <f t="shared" si="7"/>
        <v/>
      </c>
      <c r="L65" s="29"/>
    </row>
    <row r="66" spans="1:12" ht="15.6" x14ac:dyDescent="0.3">
      <c r="B66" s="6">
        <v>6.5</v>
      </c>
      <c r="C66" s="28"/>
      <c r="D66" s="59" t="s">
        <v>4</v>
      </c>
      <c r="E66" s="59"/>
      <c r="F66" s="5">
        <f t="shared" ref="F66:G66" si="11">IF(ISBLANK(F25),0,F25)</f>
        <v>0</v>
      </c>
      <c r="G66" s="5">
        <f t="shared" si="11"/>
        <v>0</v>
      </c>
      <c r="H66" s="2" t="s">
        <v>16</v>
      </c>
      <c r="I66" s="11" t="str">
        <f t="shared" si="5"/>
        <v/>
      </c>
      <c r="J66" s="12" t="str">
        <f t="shared" si="6"/>
        <v/>
      </c>
      <c r="K66" s="13" t="str">
        <f t="shared" si="7"/>
        <v/>
      </c>
      <c r="L66" s="29"/>
    </row>
    <row r="67" spans="1:12" ht="15.6" x14ac:dyDescent="0.3">
      <c r="B67" s="6">
        <v>7.5</v>
      </c>
      <c r="C67" s="28"/>
      <c r="D67" s="59" t="s">
        <v>5</v>
      </c>
      <c r="E67" s="59"/>
      <c r="F67" s="5">
        <f t="shared" ref="F67:G67" si="12">IF(ISBLANK(F26),0,F26)</f>
        <v>0</v>
      </c>
      <c r="G67" s="5">
        <f t="shared" si="12"/>
        <v>0</v>
      </c>
      <c r="H67" s="2" t="s">
        <v>17</v>
      </c>
      <c r="I67" s="11" t="str">
        <f t="shared" si="5"/>
        <v/>
      </c>
      <c r="J67" s="12" t="str">
        <f t="shared" si="6"/>
        <v/>
      </c>
      <c r="K67" s="13" t="str">
        <f t="shared" si="7"/>
        <v/>
      </c>
      <c r="L67" s="29"/>
    </row>
    <row r="68" spans="1:12" ht="15.6" x14ac:dyDescent="0.3">
      <c r="B68" s="6">
        <v>6.5</v>
      </c>
      <c r="C68" s="28"/>
      <c r="D68" s="59" t="s">
        <v>6</v>
      </c>
      <c r="E68" s="59"/>
      <c r="F68" s="5">
        <f t="shared" ref="F68:G68" si="13">IF(ISBLANK(F27),0,F27)</f>
        <v>0</v>
      </c>
      <c r="G68" s="5">
        <f t="shared" si="13"/>
        <v>0</v>
      </c>
      <c r="H68" s="2" t="s">
        <v>16</v>
      </c>
      <c r="I68" s="11" t="str">
        <f t="shared" si="5"/>
        <v/>
      </c>
      <c r="J68" s="12" t="str">
        <f t="shared" si="6"/>
        <v/>
      </c>
      <c r="K68" s="13" t="str">
        <f t="shared" si="7"/>
        <v/>
      </c>
      <c r="L68" s="29"/>
    </row>
    <row r="69" spans="1:12" ht="15.6" x14ac:dyDescent="0.3">
      <c r="B69" s="6">
        <v>6.5</v>
      </c>
      <c r="C69" s="28"/>
      <c r="D69" s="59" t="s">
        <v>7</v>
      </c>
      <c r="E69" s="59"/>
      <c r="F69" s="5">
        <f t="shared" ref="F69:G69" si="14">IF(ISBLANK(F28),0,F28)</f>
        <v>0</v>
      </c>
      <c r="G69" s="5">
        <f t="shared" si="14"/>
        <v>0</v>
      </c>
      <c r="H69" s="2" t="s">
        <v>16</v>
      </c>
      <c r="I69" s="11" t="str">
        <f t="shared" si="5"/>
        <v/>
      </c>
      <c r="J69" s="12" t="str">
        <f t="shared" si="6"/>
        <v/>
      </c>
      <c r="K69" s="13" t="str">
        <f t="shared" si="7"/>
        <v/>
      </c>
      <c r="L69" s="29"/>
    </row>
    <row r="70" spans="1:12" ht="15.6" x14ac:dyDescent="0.3">
      <c r="B70" s="6">
        <v>5</v>
      </c>
      <c r="C70" s="28"/>
      <c r="D70" s="59" t="s">
        <v>8</v>
      </c>
      <c r="E70" s="59"/>
      <c r="F70" s="5">
        <f t="shared" ref="F70:G70" si="15">IF(ISBLANK(F29),0,F29)</f>
        <v>0</v>
      </c>
      <c r="G70" s="5">
        <f t="shared" si="15"/>
        <v>0</v>
      </c>
      <c r="H70" s="2" t="s">
        <v>18</v>
      </c>
      <c r="I70" s="11" t="str">
        <f t="shared" si="5"/>
        <v/>
      </c>
      <c r="J70" s="12" t="str">
        <f t="shared" si="6"/>
        <v/>
      </c>
      <c r="K70" s="13" t="str">
        <f t="shared" si="7"/>
        <v/>
      </c>
      <c r="L70" s="29"/>
    </row>
    <row r="71" spans="1:12" s="10" customFormat="1" ht="7.8" x14ac:dyDescent="0.15">
      <c r="A71" s="9" t="s">
        <v>25</v>
      </c>
      <c r="B71" s="9"/>
      <c r="C71" s="30"/>
      <c r="D71" s="63"/>
      <c r="E71" s="63"/>
      <c r="F71" s="63"/>
      <c r="G71" s="63"/>
      <c r="H71" s="63"/>
      <c r="I71" s="63"/>
      <c r="J71" s="63"/>
      <c r="K71" s="63"/>
      <c r="L71" s="31"/>
    </row>
    <row r="72" spans="1:12" ht="15.6" customHeight="1" x14ac:dyDescent="0.3">
      <c r="C72" s="25"/>
      <c r="D72" s="60" t="s">
        <v>26</v>
      </c>
      <c r="E72" s="60"/>
      <c r="F72" s="60"/>
      <c r="G72" s="60"/>
      <c r="H72" s="3" t="s">
        <v>27</v>
      </c>
      <c r="I72" s="17">
        <f>SUM(I61:I70)</f>
        <v>0</v>
      </c>
      <c r="J72" s="2" t="s">
        <v>22</v>
      </c>
      <c r="K72" s="17">
        <f>SUM(K61:K70)</f>
        <v>0</v>
      </c>
      <c r="L72" s="26"/>
    </row>
    <row r="73" spans="1:12" ht="15.6" x14ac:dyDescent="0.3">
      <c r="C73" s="25"/>
      <c r="D73" s="60"/>
      <c r="E73" s="60"/>
      <c r="F73" s="60"/>
      <c r="G73" s="60"/>
      <c r="H73" s="3" t="s">
        <v>52</v>
      </c>
      <c r="I73" s="21" t="str">
        <f>I32</f>
        <v>N°</v>
      </c>
      <c r="J73" s="39" t="s">
        <v>28</v>
      </c>
      <c r="K73" s="21" t="str">
        <f>K32</f>
        <v>N°</v>
      </c>
      <c r="L73" s="26"/>
    </row>
    <row r="74" spans="1:12" ht="28.8" x14ac:dyDescent="0.3">
      <c r="A74" s="1" t="s">
        <v>31</v>
      </c>
      <c r="C74" s="25"/>
      <c r="D74" s="65" t="s">
        <v>45</v>
      </c>
      <c r="E74" s="65"/>
      <c r="F74" s="65"/>
      <c r="G74" s="65"/>
      <c r="H74" s="65"/>
      <c r="I74" s="65"/>
      <c r="J74" s="65"/>
      <c r="K74" s="65"/>
      <c r="L74" s="26"/>
    </row>
    <row r="75" spans="1:12" ht="57.6" x14ac:dyDescent="0.3">
      <c r="A75" s="1" t="s">
        <v>24</v>
      </c>
      <c r="C75" s="25"/>
      <c r="D75" s="66" t="s">
        <v>46</v>
      </c>
      <c r="E75" s="67"/>
      <c r="F75" s="67"/>
      <c r="G75" s="67"/>
      <c r="H75" s="67"/>
      <c r="I75" s="67"/>
      <c r="J75" s="67"/>
      <c r="K75" s="67"/>
      <c r="L75" s="26"/>
    </row>
    <row r="76" spans="1:12" ht="28.8" x14ac:dyDescent="0.3">
      <c r="A76" s="1" t="s">
        <v>31</v>
      </c>
      <c r="C76" s="25"/>
      <c r="D76" s="68" t="s">
        <v>47</v>
      </c>
      <c r="E76" s="68"/>
      <c r="F76" s="68"/>
      <c r="G76" s="68"/>
      <c r="H76" s="69" t="s">
        <v>48</v>
      </c>
      <c r="I76" s="70"/>
      <c r="J76" s="70"/>
      <c r="K76" s="71"/>
      <c r="L76" s="26"/>
    </row>
    <row r="77" spans="1:12" ht="57.6" x14ac:dyDescent="0.3">
      <c r="A77" s="1" t="s">
        <v>24</v>
      </c>
      <c r="C77" s="25"/>
      <c r="D77" s="72"/>
      <c r="E77" s="73"/>
      <c r="F77" s="73"/>
      <c r="G77" s="74"/>
      <c r="H77" s="72"/>
      <c r="I77" s="73"/>
      <c r="J77" s="73"/>
      <c r="K77" s="74"/>
      <c r="L77" s="26"/>
    </row>
    <row r="78" spans="1:12" x14ac:dyDescent="0.3">
      <c r="C78" s="25"/>
      <c r="D78" s="7"/>
      <c r="E78" s="7"/>
      <c r="F78" s="7"/>
      <c r="G78" s="7"/>
      <c r="H78" s="7"/>
      <c r="I78" s="7"/>
      <c r="J78" s="7"/>
      <c r="K78" s="7"/>
      <c r="L78" s="26"/>
    </row>
    <row r="79" spans="1:12" x14ac:dyDescent="0.3">
      <c r="A79" s="1" t="s">
        <v>25</v>
      </c>
      <c r="C79" s="25"/>
      <c r="D79" s="75" t="s">
        <v>50</v>
      </c>
      <c r="E79" s="76"/>
      <c r="F79" s="76"/>
      <c r="G79" s="76"/>
      <c r="H79" s="76"/>
      <c r="I79" s="76"/>
      <c r="J79" s="76"/>
      <c r="K79" s="76"/>
      <c r="L79" s="26"/>
    </row>
    <row r="80" spans="1:12" x14ac:dyDescent="0.3">
      <c r="A80" s="1"/>
      <c r="C80" s="25"/>
      <c r="D80" s="78" t="s">
        <v>49</v>
      </c>
      <c r="E80" s="78"/>
      <c r="F80" s="78"/>
      <c r="G80" s="78"/>
      <c r="H80" s="78"/>
      <c r="I80" s="78"/>
      <c r="J80" s="78"/>
      <c r="K80" s="78"/>
      <c r="L80" s="26"/>
    </row>
    <row r="81" spans="3:12" x14ac:dyDescent="0.3">
      <c r="C81" s="32"/>
      <c r="D81" s="77"/>
      <c r="E81" s="77"/>
      <c r="F81" s="77"/>
      <c r="G81" s="77"/>
      <c r="H81" s="77"/>
      <c r="I81" s="77"/>
      <c r="J81" s="77"/>
      <c r="K81" s="77"/>
      <c r="L81" s="33"/>
    </row>
  </sheetData>
  <sheetProtection sheet="1" objects="1" scenarios="1"/>
  <mergeCells count="80">
    <mergeCell ref="D79:K79"/>
    <mergeCell ref="D80:K80"/>
    <mergeCell ref="D81:K81"/>
    <mergeCell ref="C43:L43"/>
    <mergeCell ref="C2:L2"/>
    <mergeCell ref="D8:K8"/>
    <mergeCell ref="D9:K9"/>
    <mergeCell ref="D50:K50"/>
    <mergeCell ref="D51:K51"/>
    <mergeCell ref="D74:K74"/>
    <mergeCell ref="D75:K75"/>
    <mergeCell ref="D76:G76"/>
    <mergeCell ref="H76:K76"/>
    <mergeCell ref="D77:G77"/>
    <mergeCell ref="H77:K77"/>
    <mergeCell ref="D67:E67"/>
    <mergeCell ref="D68:E68"/>
    <mergeCell ref="D69:E69"/>
    <mergeCell ref="D70:E70"/>
    <mergeCell ref="D71:K71"/>
    <mergeCell ref="D72:G73"/>
    <mergeCell ref="D66:E66"/>
    <mergeCell ref="D54:K54"/>
    <mergeCell ref="D55:K55"/>
    <mergeCell ref="D57:K57"/>
    <mergeCell ref="D59:E60"/>
    <mergeCell ref="F59:G59"/>
    <mergeCell ref="H59:H60"/>
    <mergeCell ref="I59:K59"/>
    <mergeCell ref="D61:E61"/>
    <mergeCell ref="D62:E62"/>
    <mergeCell ref="D63:E63"/>
    <mergeCell ref="D64:E64"/>
    <mergeCell ref="D65:E65"/>
    <mergeCell ref="D53:K53"/>
    <mergeCell ref="D38:K38"/>
    <mergeCell ref="D40:K40"/>
    <mergeCell ref="D39:K39"/>
    <mergeCell ref="D44:H45"/>
    <mergeCell ref="I44:K44"/>
    <mergeCell ref="I45:K45"/>
    <mergeCell ref="D46:K46"/>
    <mergeCell ref="G47:K47"/>
    <mergeCell ref="G48:K48"/>
    <mergeCell ref="D49:K49"/>
    <mergeCell ref="E52:K52"/>
    <mergeCell ref="D33:K33"/>
    <mergeCell ref="D34:K34"/>
    <mergeCell ref="D35:G35"/>
    <mergeCell ref="H35:K35"/>
    <mergeCell ref="H36:K36"/>
    <mergeCell ref="D36:G36"/>
    <mergeCell ref="D20:E20"/>
    <mergeCell ref="D21:E21"/>
    <mergeCell ref="D29:E29"/>
    <mergeCell ref="D31:G32"/>
    <mergeCell ref="D13:K13"/>
    <mergeCell ref="D14:K14"/>
    <mergeCell ref="D16:K16"/>
    <mergeCell ref="D30:K30"/>
    <mergeCell ref="D23:E23"/>
    <mergeCell ref="D24:E24"/>
    <mergeCell ref="D25:E25"/>
    <mergeCell ref="D26:E26"/>
    <mergeCell ref="D27:E27"/>
    <mergeCell ref="D28:E28"/>
    <mergeCell ref="D22:E22"/>
    <mergeCell ref="I3:K3"/>
    <mergeCell ref="I4:K4"/>
    <mergeCell ref="D5:K5"/>
    <mergeCell ref="D3:H4"/>
    <mergeCell ref="G6:K6"/>
    <mergeCell ref="G7:K7"/>
    <mergeCell ref="D10:K10"/>
    <mergeCell ref="F18:G18"/>
    <mergeCell ref="H18:H19"/>
    <mergeCell ref="I18:K18"/>
    <mergeCell ref="E11:K11"/>
    <mergeCell ref="D12:K12"/>
    <mergeCell ref="D18:E19"/>
  </mergeCells>
  <hyperlinks>
    <hyperlink ref="D39" r:id="rId1" xr:uid="{4A5F9755-7E82-422D-9F04-08CB38A17E40}"/>
    <hyperlink ref="D80" r:id="rId2" xr:uid="{F7B4A91A-FD36-465D-9522-5655495DA223}"/>
    <hyperlink ref="D50" r:id="rId3" xr:uid="{ECAABF25-2B27-4C56-94A9-EC5698EEBC4E}"/>
    <hyperlink ref="D9" r:id="rId4" xr:uid="{2EAA3959-48C3-4BE0-95F9-8FDF61E27B41}"/>
  </hyperlinks>
  <pageMargins left="0.7" right="0.7" top="0.75" bottom="0.75" header="0.3" footer="0.3"/>
  <pageSetup paperSize="9" scale="73" fitToHeight="2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Contrat chèvres 2026</vt:lpstr>
      <vt:lpstr>'Contrat chèvres 2026'!Zone_d_impression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Durut</dc:creator>
  <cp:lastModifiedBy>Philippe Durut</cp:lastModifiedBy>
  <cp:lastPrinted>2026-06-28T12:25:36Z</cp:lastPrinted>
  <dcterms:created xsi:type="dcterms:W3CDTF">2015-06-05T18:19:34Z</dcterms:created>
  <dcterms:modified xsi:type="dcterms:W3CDTF">2026-06-28T12:53:54Z</dcterms:modified>
</cp:coreProperties>
</file>